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2"/>
  </bookViews>
  <sheets>
    <sheet name="政府性基金收入表" sheetId="1" r:id="rId1"/>
    <sheet name="政府性基金支出表" sheetId="2" r:id="rId2"/>
    <sheet name="政府专项债务余额及限额情况表" sheetId="3" r:id="rId3"/>
  </sheets>
  <calcPr calcId="124519"/>
</workbook>
</file>

<file path=xl/calcChain.xml><?xml version="1.0" encoding="utf-8"?>
<calcChain xmlns="http://schemas.openxmlformats.org/spreadsheetml/2006/main">
  <c r="E18" i="2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D5" s="1"/>
  <c r="C5"/>
  <c r="C19" s="1"/>
  <c r="B5"/>
  <c r="B19" s="1"/>
  <c r="F18" i="1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E5"/>
  <c r="E19" s="1"/>
  <c r="D5"/>
  <c r="D19" s="1"/>
  <c r="C5"/>
  <c r="C19" s="1"/>
  <c r="B5"/>
  <c r="B19" s="1"/>
  <c r="E5" i="2" l="1"/>
  <c r="D19"/>
  <c r="E19" s="1"/>
  <c r="F5" i="1"/>
  <c r="F19" l="1"/>
  <c r="G19" s="1"/>
  <c r="G5"/>
</calcChain>
</file>

<file path=xl/sharedStrings.xml><?xml version="1.0" encoding="utf-8"?>
<sst xmlns="http://schemas.openxmlformats.org/spreadsheetml/2006/main" count="52" uniqueCount="51">
  <si>
    <t>科目名称</t>
    <phoneticPr fontId="3" type="noConversion"/>
  </si>
  <si>
    <t>上年
结转</t>
    <phoneticPr fontId="3" type="noConversion"/>
  </si>
  <si>
    <t>2015年</t>
    <phoneticPr fontId="3" type="noConversion"/>
  </si>
  <si>
    <r>
      <t>2016</t>
    </r>
    <r>
      <rPr>
        <b/>
        <sz val="12"/>
        <rFont val="宋体"/>
        <charset val="134"/>
      </rPr>
      <t>年县收入计划</t>
    </r>
    <phoneticPr fontId="3" type="noConversion"/>
  </si>
  <si>
    <t>预算数</t>
    <phoneticPr fontId="3" type="noConversion"/>
  </si>
  <si>
    <r>
      <t>收入实绩</t>
    </r>
    <r>
      <rPr>
        <b/>
        <sz val="11"/>
        <color indexed="8"/>
        <rFont val="宋体"/>
        <charset val="134"/>
      </rPr>
      <t/>
    </r>
    <phoneticPr fontId="3" type="noConversion"/>
  </si>
  <si>
    <t>比实绩
十、一金额</t>
    <phoneticPr fontId="3" type="noConversion"/>
  </si>
  <si>
    <r>
      <t>比实绩</t>
    </r>
    <r>
      <rPr>
        <b/>
        <sz val="9"/>
        <rFont val="Times New Roman"/>
        <family val="1"/>
      </rPr>
      <t xml:space="preserve"> </t>
    </r>
    <r>
      <rPr>
        <b/>
        <sz val="9"/>
        <rFont val="宋体"/>
        <charset val="134"/>
      </rPr>
      <t>十、一（％）</t>
    </r>
  </si>
  <si>
    <t>一、国有土地使用权出让收入</t>
    <phoneticPr fontId="3" type="noConversion"/>
  </si>
  <si>
    <t>1、土地出让价款收入</t>
    <phoneticPr fontId="3" type="noConversion"/>
  </si>
  <si>
    <t>2、 缴纳新增建设用地土地有偿使用费</t>
    <phoneticPr fontId="3" type="noConversion"/>
  </si>
  <si>
    <t>二、新增建设用地有偿使用费收入</t>
    <phoneticPr fontId="3" type="noConversion"/>
  </si>
  <si>
    <t>三、大中型水库移民后期扶持基金收入</t>
    <phoneticPr fontId="3" type="noConversion"/>
  </si>
  <si>
    <t>四、农业土地开发资金收入</t>
    <phoneticPr fontId="3" type="noConversion"/>
  </si>
  <si>
    <t>五、政府住房基金收入</t>
    <phoneticPr fontId="3" type="noConversion"/>
  </si>
  <si>
    <t>六、散装水泥专项资金支出</t>
    <phoneticPr fontId="3" type="noConversion"/>
  </si>
  <si>
    <t>七、新型墙体材料专项基金支出</t>
    <phoneticPr fontId="3" type="noConversion"/>
  </si>
  <si>
    <t>八、彩票公益金收入</t>
    <phoneticPr fontId="3" type="noConversion"/>
  </si>
  <si>
    <t>九、城市基础设施配套费收入</t>
    <phoneticPr fontId="3" type="noConversion"/>
  </si>
  <si>
    <t>十、污水处理费收入</t>
    <phoneticPr fontId="3" type="noConversion"/>
  </si>
  <si>
    <t>收入合计</t>
    <phoneticPr fontId="3" type="noConversion"/>
  </si>
  <si>
    <t>2016年政府性基金收入表</t>
    <phoneticPr fontId="1" type="noConversion"/>
  </si>
  <si>
    <t>科目名称</t>
    <phoneticPr fontId="15" type="noConversion"/>
  </si>
  <si>
    <t>2015年
支出预算</t>
    <phoneticPr fontId="15" type="noConversion"/>
  </si>
  <si>
    <t>2016年
支出预算</t>
    <phoneticPr fontId="15" type="noConversion"/>
  </si>
  <si>
    <t>金额+、-</t>
    <phoneticPr fontId="15" type="noConversion"/>
  </si>
  <si>
    <r>
      <t>增减</t>
    </r>
    <r>
      <rPr>
        <b/>
        <sz val="11"/>
        <rFont val="Times New Roman"/>
        <family val="1"/>
      </rPr>
      <t>%</t>
    </r>
  </si>
  <si>
    <t>一、国有土地使用权出让收入安排的支出</t>
    <phoneticPr fontId="15" type="noConversion"/>
  </si>
  <si>
    <t>1、征地和拆迁补偿支出</t>
    <phoneticPr fontId="15" type="noConversion"/>
  </si>
  <si>
    <t>2、土地开发支出</t>
    <phoneticPr fontId="15" type="noConversion"/>
  </si>
  <si>
    <t>3、公共租赁住房支出</t>
    <phoneticPr fontId="15" type="noConversion"/>
  </si>
  <si>
    <t>4、补助被征地农民支出</t>
    <phoneticPr fontId="15" type="noConversion"/>
  </si>
  <si>
    <t>二、新增建设用地有偿使用费收入安排的支出</t>
    <phoneticPr fontId="15" type="noConversion"/>
  </si>
  <si>
    <t>三、大中型水库移民后期扶持基金支出</t>
    <phoneticPr fontId="15" type="noConversion"/>
  </si>
  <si>
    <t>四、农业土地开发资金支出</t>
    <phoneticPr fontId="15" type="noConversion"/>
  </si>
  <si>
    <t>五、政府住房基金支出</t>
    <phoneticPr fontId="15" type="noConversion"/>
  </si>
  <si>
    <t>六、散装水泥专项资金支出</t>
    <phoneticPr fontId="15" type="noConversion"/>
  </si>
  <si>
    <t>七、新型墙体材料专项基金支出</t>
    <phoneticPr fontId="15" type="noConversion"/>
  </si>
  <si>
    <t>八、彩票公益金安排的支出</t>
    <phoneticPr fontId="15" type="noConversion"/>
  </si>
  <si>
    <t>九、城市基础设施配套费安排的支出</t>
    <phoneticPr fontId="15" type="noConversion"/>
  </si>
  <si>
    <t>十、污水处理费安排的支出</t>
    <phoneticPr fontId="15" type="noConversion"/>
  </si>
  <si>
    <t>支出合计</t>
    <phoneticPr fontId="15" type="noConversion"/>
  </si>
  <si>
    <t>单位：万元</t>
    <phoneticPr fontId="1" type="noConversion"/>
  </si>
  <si>
    <t>2016年政府性基金支出表</t>
    <phoneticPr fontId="1" type="noConversion"/>
  </si>
  <si>
    <t>单位：万元</t>
    <phoneticPr fontId="1" type="noConversion"/>
  </si>
  <si>
    <t>单位：亿元</t>
  </si>
  <si>
    <t>地  区</t>
  </si>
  <si>
    <t>大埔县</t>
    <phoneticPr fontId="15" type="noConversion"/>
  </si>
  <si>
    <t>2016年年初余额</t>
    <phoneticPr fontId="15" type="noConversion"/>
  </si>
  <si>
    <t>2015年限额</t>
    <phoneticPr fontId="15" type="noConversion"/>
  </si>
  <si>
    <t>2015年县政府专项债务余额及限额情况表</t>
    <phoneticPr fontId="15" type="noConversion"/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</si>
</sst>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_ "/>
    <numFmt numFmtId="177" formatCode="0.00_ "/>
    <numFmt numFmtId="178" formatCode="0.0_ "/>
    <numFmt numFmtId="179" formatCode="#,##0.00_ "/>
    <numFmt numFmtId="180" formatCode="_ * #,##0_ ;_ * \-#,##0_ ;_ * &quot;-&quot;??_ ;_ @_ "/>
  </numFmts>
  <fonts count="2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Times New Roman"/>
      <family val="1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9"/>
      <name val="Times New Roman"/>
      <family val="1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6"/>
      <color indexed="8"/>
      <name val="方正小标宋简体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color indexed="8"/>
      <name val="方正小标宋简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0" fillId="0" borderId="0" applyNumberFormat="0" applyFont="0" applyFill="0" applyBorder="0" applyAlignment="0" applyProtection="0"/>
    <xf numFmtId="43" fontId="26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177" fontId="8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10" fontId="0" fillId="0" borderId="2" xfId="0" applyNumberFormat="1" applyBorder="1" applyAlignment="1">
      <alignment vertical="center"/>
    </xf>
    <xf numFmtId="0" fontId="10" fillId="2" borderId="2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0" fontId="10" fillId="0" borderId="2" xfId="0" applyFont="1" applyBorder="1" applyAlignment="1" applyProtection="1">
      <alignment vertical="center"/>
      <protection locked="0"/>
    </xf>
    <xf numFmtId="176" fontId="10" fillId="2" borderId="2" xfId="0" applyNumberFormat="1" applyFont="1" applyFill="1" applyBorder="1" applyAlignment="1" applyProtection="1">
      <alignment vertical="center"/>
      <protection locked="0"/>
    </xf>
    <xf numFmtId="176" fontId="10" fillId="2" borderId="2" xfId="0" applyNumberFormat="1" applyFont="1" applyFill="1" applyBorder="1" applyAlignment="1" applyProtection="1">
      <alignment vertical="center" wrapText="1"/>
      <protection locked="0"/>
    </xf>
    <xf numFmtId="0" fontId="1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178" fontId="16" fillId="2" borderId="1" xfId="0" applyNumberFormat="1" applyFont="1" applyFill="1" applyBorder="1" applyAlignment="1">
      <alignment horizontal="center" vertical="center" wrapText="1"/>
    </xf>
    <xf numFmtId="177" fontId="16" fillId="2" borderId="5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 wrapText="1"/>
    </xf>
    <xf numFmtId="178" fontId="16" fillId="2" borderId="2" xfId="0" applyNumberFormat="1" applyFont="1" applyFill="1" applyBorder="1" applyAlignment="1">
      <alignment horizontal="center" vertical="center" wrapText="1"/>
    </xf>
    <xf numFmtId="177" fontId="16" fillId="2" borderId="6" xfId="0" applyNumberFormat="1" applyFont="1" applyFill="1" applyBorder="1" applyAlignment="1">
      <alignment horizontal="center" vertical="center" wrapText="1"/>
    </xf>
    <xf numFmtId="176" fontId="18" fillId="2" borderId="2" xfId="0" applyNumberFormat="1" applyFont="1" applyFill="1" applyBorder="1" applyAlignment="1" applyProtection="1">
      <alignment vertical="center" wrapText="1"/>
      <protection locked="0"/>
    </xf>
    <xf numFmtId="176" fontId="19" fillId="2" borderId="2" xfId="0" applyNumberFormat="1" applyFont="1" applyFill="1" applyBorder="1" applyAlignment="1" applyProtection="1">
      <alignment vertical="center" wrapText="1"/>
      <protection locked="0"/>
    </xf>
    <xf numFmtId="10" fontId="0" fillId="0" borderId="6" xfId="0" applyNumberFormat="1" applyBorder="1" applyAlignment="1">
      <alignment vertical="center"/>
    </xf>
    <xf numFmtId="0" fontId="18" fillId="2" borderId="2" xfId="0" applyNumberFormat="1" applyFont="1" applyFill="1" applyBorder="1" applyAlignment="1" applyProtection="1">
      <alignment horizontal="left" vertical="center"/>
    </xf>
    <xf numFmtId="0" fontId="15" fillId="2" borderId="2" xfId="0" applyNumberFormat="1" applyFont="1" applyFill="1" applyBorder="1" applyAlignment="1" applyProtection="1">
      <alignment horizontal="left" vertical="center"/>
    </xf>
    <xf numFmtId="176" fontId="18" fillId="2" borderId="2" xfId="0" applyNumberFormat="1" applyFont="1" applyFill="1" applyBorder="1" applyAlignment="1" applyProtection="1">
      <alignment vertical="center"/>
      <protection locked="0"/>
    </xf>
    <xf numFmtId="176" fontId="19" fillId="2" borderId="2" xfId="0" applyNumberFormat="1" applyFont="1" applyFill="1" applyBorder="1" applyAlignment="1" applyProtection="1">
      <alignment vertical="center"/>
      <protection locked="0"/>
    </xf>
    <xf numFmtId="176" fontId="20" fillId="3" borderId="2" xfId="0" applyNumberFormat="1" applyFont="1" applyFill="1" applyBorder="1" applyAlignment="1" applyProtection="1">
      <alignment vertical="center" wrapText="1"/>
      <protection locked="0"/>
    </xf>
    <xf numFmtId="0" fontId="18" fillId="0" borderId="2" xfId="0" applyFont="1" applyBorder="1" applyAlignment="1" applyProtection="1">
      <alignment vertical="center"/>
      <protection locked="0"/>
    </xf>
    <xf numFmtId="0" fontId="21" fillId="0" borderId="3" xfId="0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0" fontId="0" fillId="0" borderId="7" xfId="0" applyNumberFormat="1" applyBorder="1" applyAlignment="1">
      <alignment vertical="center"/>
    </xf>
    <xf numFmtId="0" fontId="22" fillId="0" borderId="0" xfId="1" applyFont="1" applyFill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right" vertical="center" wrapText="1"/>
    </xf>
    <xf numFmtId="0" fontId="23" fillId="0" borderId="0" xfId="1" applyFont="1" applyFill="1" applyBorder="1" applyAlignment="1">
      <alignment horizontal="right" vertical="center"/>
    </xf>
    <xf numFmtId="0" fontId="24" fillId="0" borderId="8" xfId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center" vertical="center" wrapText="1"/>
    </xf>
    <xf numFmtId="0" fontId="24" fillId="0" borderId="10" xfId="1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horizontal="center" vertical="center" wrapText="1"/>
    </xf>
    <xf numFmtId="0" fontId="24" fillId="0" borderId="12" xfId="1" applyFont="1" applyFill="1" applyBorder="1" applyAlignment="1">
      <alignment horizontal="center" vertical="center" wrapText="1"/>
    </xf>
    <xf numFmtId="0" fontId="24" fillId="0" borderId="11" xfId="1" applyFont="1" applyFill="1" applyBorder="1" applyAlignment="1">
      <alignment horizontal="center" vertical="center" wrapText="1"/>
    </xf>
    <xf numFmtId="0" fontId="24" fillId="0" borderId="2" xfId="1" applyFont="1" applyFill="1" applyBorder="1" applyAlignment="1">
      <alignment horizontal="center" vertical="center" wrapText="1"/>
    </xf>
    <xf numFmtId="179" fontId="25" fillId="0" borderId="2" xfId="1" applyNumberFormat="1" applyFont="1" applyFill="1" applyBorder="1" applyAlignment="1">
      <alignment horizontal="right" vertical="center" wrapText="1"/>
    </xf>
    <xf numFmtId="180" fontId="24" fillId="0" borderId="2" xfId="2" applyNumberFormat="1" applyFont="1" applyFill="1" applyBorder="1" applyAlignment="1">
      <alignment horizontal="center" vertical="center"/>
    </xf>
    <xf numFmtId="179" fontId="25" fillId="0" borderId="2" xfId="1" applyNumberFormat="1" applyFont="1" applyFill="1" applyBorder="1" applyAlignment="1">
      <alignment horizontal="right" vertical="center"/>
    </xf>
    <xf numFmtId="180" fontId="14" fillId="0" borderId="2" xfId="2" applyNumberFormat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vertical="center"/>
    </xf>
    <xf numFmtId="0" fontId="27" fillId="0" borderId="0" xfId="1" applyFont="1" applyFill="1" applyBorder="1" applyAlignment="1">
      <alignment horizontal="center" vertical="center" wrapText="1"/>
    </xf>
  </cellXfs>
  <cellStyles count="3">
    <cellStyle name="常规" xfId="0" builtinId="0"/>
    <cellStyle name="好_其他部门(按照总人口测算）—20080416_不含人员经费系数_财力性转移支付2010年预算参考数 7" xfId="1"/>
    <cellStyle name="千位分隔 1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G4" sqref="G4"/>
    </sheetView>
  </sheetViews>
  <sheetFormatPr defaultRowHeight="13.5"/>
  <cols>
    <col min="1" max="1" width="31.625" customWidth="1"/>
  </cols>
  <sheetData>
    <row r="1" spans="1:7" ht="23.25" customHeight="1">
      <c r="A1" s="8" t="s">
        <v>21</v>
      </c>
      <c r="B1" s="8"/>
      <c r="C1" s="8"/>
      <c r="D1" s="8"/>
      <c r="E1" s="8"/>
      <c r="F1" s="8"/>
      <c r="G1" s="8"/>
    </row>
    <row r="2" spans="1:7" ht="23.25" customHeight="1">
      <c r="A2" s="10" t="s">
        <v>42</v>
      </c>
      <c r="B2" s="10"/>
      <c r="C2" s="10"/>
      <c r="D2" s="10"/>
      <c r="E2" s="10"/>
      <c r="F2" s="10"/>
      <c r="G2" s="10"/>
    </row>
    <row r="3" spans="1:7" ht="28.5" customHeight="1">
      <c r="A3" s="11" t="s">
        <v>0</v>
      </c>
      <c r="B3" s="12" t="s">
        <v>1</v>
      </c>
      <c r="C3" s="12" t="s">
        <v>2</v>
      </c>
      <c r="D3" s="12"/>
      <c r="E3" s="13" t="s">
        <v>3</v>
      </c>
      <c r="F3" s="13"/>
      <c r="G3" s="13"/>
    </row>
    <row r="4" spans="1:7" ht="39" customHeight="1">
      <c r="A4" s="11"/>
      <c r="B4" s="1"/>
      <c r="C4" s="2" t="s">
        <v>4</v>
      </c>
      <c r="D4" s="2" t="s">
        <v>5</v>
      </c>
      <c r="E4" s="3" t="s">
        <v>4</v>
      </c>
      <c r="F4" s="4" t="s">
        <v>6</v>
      </c>
      <c r="G4" s="14" t="s">
        <v>7</v>
      </c>
    </row>
    <row r="5" spans="1:7" ht="27" customHeight="1">
      <c r="A5" s="15" t="s">
        <v>8</v>
      </c>
      <c r="B5" s="5">
        <f>SUM(B6:B7)</f>
        <v>92</v>
      </c>
      <c r="C5" s="5">
        <f>SUM(C6:C7)</f>
        <v>14300</v>
      </c>
      <c r="D5" s="5">
        <f>SUM(D6:D7)</f>
        <v>15439</v>
      </c>
      <c r="E5" s="5">
        <f>SUM(E6:E7)</f>
        <v>6000</v>
      </c>
      <c r="F5" s="5">
        <f>SUM(F6:F7)</f>
        <v>-9439</v>
      </c>
      <c r="G5" s="16">
        <f t="shared" ref="G5:G19" si="0">F5/D5</f>
        <v>-0.61137379363948441</v>
      </c>
    </row>
    <row r="6" spans="1:7" ht="27" customHeight="1">
      <c r="A6" s="17" t="s">
        <v>9</v>
      </c>
      <c r="B6" s="6">
        <v>92</v>
      </c>
      <c r="C6" s="6">
        <v>14900</v>
      </c>
      <c r="D6" s="6">
        <v>17930</v>
      </c>
      <c r="E6" s="6">
        <v>6000</v>
      </c>
      <c r="F6" s="5">
        <f t="shared" ref="F6:F18" si="1">E6-D6</f>
        <v>-11930</v>
      </c>
      <c r="G6" s="16">
        <f t="shared" si="0"/>
        <v>-0.66536530953708872</v>
      </c>
    </row>
    <row r="7" spans="1:7" ht="27" customHeight="1">
      <c r="A7" s="18" t="s">
        <v>10</v>
      </c>
      <c r="B7" s="6"/>
      <c r="C7" s="6">
        <v>-600</v>
      </c>
      <c r="D7" s="6">
        <v>-2491</v>
      </c>
      <c r="E7" s="6"/>
      <c r="F7" s="5">
        <f t="shared" si="1"/>
        <v>2491</v>
      </c>
      <c r="G7" s="16">
        <f t="shared" si="0"/>
        <v>-1</v>
      </c>
    </row>
    <row r="8" spans="1:7" ht="27" customHeight="1">
      <c r="A8" s="17"/>
      <c r="B8" s="6"/>
      <c r="C8" s="6"/>
      <c r="D8" s="6"/>
      <c r="E8" s="6"/>
      <c r="F8" s="5">
        <f t="shared" si="1"/>
        <v>0</v>
      </c>
      <c r="G8" s="16" t="e">
        <f t="shared" si="0"/>
        <v>#DIV/0!</v>
      </c>
    </row>
    <row r="9" spans="1:7" ht="27" customHeight="1">
      <c r="A9" s="17"/>
      <c r="B9" s="6"/>
      <c r="C9" s="6"/>
      <c r="D9" s="6"/>
      <c r="E9" s="6"/>
      <c r="F9" s="5">
        <f t="shared" si="1"/>
        <v>0</v>
      </c>
      <c r="G9" s="16" t="e">
        <f t="shared" si="0"/>
        <v>#DIV/0!</v>
      </c>
    </row>
    <row r="10" spans="1:7" ht="27" customHeight="1">
      <c r="A10" s="17" t="s">
        <v>11</v>
      </c>
      <c r="B10" s="6">
        <v>2456</v>
      </c>
      <c r="C10" s="6"/>
      <c r="D10" s="6"/>
      <c r="E10" s="6"/>
      <c r="F10" s="5">
        <f t="shared" si="1"/>
        <v>0</v>
      </c>
      <c r="G10" s="16" t="e">
        <f t="shared" si="0"/>
        <v>#DIV/0!</v>
      </c>
    </row>
    <row r="11" spans="1:7" ht="27" customHeight="1">
      <c r="A11" s="18" t="s">
        <v>12</v>
      </c>
      <c r="B11" s="7">
        <v>835</v>
      </c>
      <c r="C11" s="7"/>
      <c r="D11" s="7"/>
      <c r="E11" s="7"/>
      <c r="F11" s="5">
        <f t="shared" si="1"/>
        <v>0</v>
      </c>
      <c r="G11" s="16" t="e">
        <f t="shared" si="0"/>
        <v>#DIV/0!</v>
      </c>
    </row>
    <row r="12" spans="1:7" ht="27" customHeight="1">
      <c r="A12" s="19" t="s">
        <v>13</v>
      </c>
      <c r="B12" s="5">
        <v>327</v>
      </c>
      <c r="C12" s="5">
        <v>100</v>
      </c>
      <c r="D12" s="5">
        <v>170</v>
      </c>
      <c r="E12" s="5">
        <v>170</v>
      </c>
      <c r="F12" s="5">
        <f t="shared" si="1"/>
        <v>0</v>
      </c>
      <c r="G12" s="16">
        <f t="shared" si="0"/>
        <v>0</v>
      </c>
    </row>
    <row r="13" spans="1:7" ht="27" customHeight="1">
      <c r="A13" s="20" t="s">
        <v>14</v>
      </c>
      <c r="B13" s="5"/>
      <c r="C13" s="5"/>
      <c r="D13" s="5">
        <v>284</v>
      </c>
      <c r="E13" s="5"/>
      <c r="F13" s="5">
        <f t="shared" si="1"/>
        <v>-284</v>
      </c>
      <c r="G13" s="16">
        <f t="shared" si="0"/>
        <v>-1</v>
      </c>
    </row>
    <row r="14" spans="1:7" ht="27" customHeight="1">
      <c r="A14" s="21" t="s">
        <v>15</v>
      </c>
      <c r="B14" s="5">
        <v>3</v>
      </c>
      <c r="C14" s="5"/>
      <c r="D14" s="5"/>
      <c r="E14" s="5"/>
      <c r="F14" s="5">
        <f t="shared" si="1"/>
        <v>0</v>
      </c>
      <c r="G14" s="16" t="e">
        <f t="shared" si="0"/>
        <v>#DIV/0!</v>
      </c>
    </row>
    <row r="15" spans="1:7" ht="27" customHeight="1">
      <c r="A15" s="21" t="s">
        <v>16</v>
      </c>
      <c r="B15" s="5">
        <v>10</v>
      </c>
      <c r="C15" s="5"/>
      <c r="D15" s="5">
        <v>50</v>
      </c>
      <c r="E15" s="5">
        <v>100</v>
      </c>
      <c r="F15" s="5">
        <f t="shared" si="1"/>
        <v>50</v>
      </c>
      <c r="G15" s="16">
        <f t="shared" si="0"/>
        <v>1</v>
      </c>
    </row>
    <row r="16" spans="1:7" ht="27" customHeight="1">
      <c r="A16" s="19" t="s">
        <v>17</v>
      </c>
      <c r="B16" s="5"/>
      <c r="C16" s="5"/>
      <c r="D16" s="5">
        <v>49</v>
      </c>
      <c r="E16" s="5">
        <v>50</v>
      </c>
      <c r="F16" s="5">
        <f t="shared" si="1"/>
        <v>1</v>
      </c>
      <c r="G16" s="16">
        <f t="shared" si="0"/>
        <v>2.0408163265306121E-2</v>
      </c>
    </row>
    <row r="17" spans="1:7" ht="27" customHeight="1">
      <c r="A17" s="19" t="s">
        <v>18</v>
      </c>
      <c r="B17" s="5">
        <v>120</v>
      </c>
      <c r="C17" s="5"/>
      <c r="D17" s="5">
        <v>689</v>
      </c>
      <c r="E17" s="5">
        <v>689</v>
      </c>
      <c r="F17" s="5">
        <f t="shared" si="1"/>
        <v>0</v>
      </c>
      <c r="G17" s="16">
        <f t="shared" si="0"/>
        <v>0</v>
      </c>
    </row>
    <row r="18" spans="1:7" ht="27" customHeight="1">
      <c r="A18" s="19" t="s">
        <v>19</v>
      </c>
      <c r="B18" s="5">
        <v>141</v>
      </c>
      <c r="C18" s="5"/>
      <c r="D18" s="5">
        <v>297</v>
      </c>
      <c r="E18" s="5">
        <v>312</v>
      </c>
      <c r="F18" s="5">
        <f t="shared" si="1"/>
        <v>15</v>
      </c>
      <c r="G18" s="16">
        <f t="shared" si="0"/>
        <v>5.0505050505050504E-2</v>
      </c>
    </row>
    <row r="19" spans="1:7" ht="27" customHeight="1">
      <c r="A19" s="22" t="s">
        <v>20</v>
      </c>
      <c r="B19" s="23">
        <f>SUM(B5,B10:B18)</f>
        <v>3984</v>
      </c>
      <c r="C19" s="23">
        <f>SUM(C5,C10:C18)</f>
        <v>14400</v>
      </c>
      <c r="D19" s="23">
        <f>SUM(D5,D10:D18)</f>
        <v>16978</v>
      </c>
      <c r="E19" s="23">
        <f>SUM(E5,E10:E18)</f>
        <v>7321</v>
      </c>
      <c r="F19" s="23">
        <f>SUM(F5,F10:F18)</f>
        <v>-9657</v>
      </c>
      <c r="G19" s="16">
        <f t="shared" si="0"/>
        <v>-0.56879491106137359</v>
      </c>
    </row>
  </sheetData>
  <mergeCells count="6">
    <mergeCell ref="A3:A4"/>
    <mergeCell ref="B3:B4"/>
    <mergeCell ref="C3:D3"/>
    <mergeCell ref="E3:G3"/>
    <mergeCell ref="A1:G1"/>
    <mergeCell ref="A2:G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A18" sqref="A18"/>
    </sheetView>
  </sheetViews>
  <sheetFormatPr defaultRowHeight="13.5"/>
  <cols>
    <col min="1" max="1" width="33.875" bestFit="1" customWidth="1"/>
    <col min="2" max="5" width="12.75" customWidth="1"/>
  </cols>
  <sheetData>
    <row r="1" spans="1:5" ht="24" customHeight="1">
      <c r="A1" s="8" t="s">
        <v>43</v>
      </c>
      <c r="B1" s="8"/>
      <c r="C1" s="8"/>
      <c r="D1" s="8"/>
      <c r="E1" s="8"/>
    </row>
    <row r="2" spans="1:5" ht="23.25" customHeight="1" thickBot="1">
      <c r="A2" s="9" t="s">
        <v>44</v>
      </c>
      <c r="B2" s="9"/>
      <c r="C2" s="9"/>
      <c r="D2" s="9"/>
      <c r="E2" s="9"/>
    </row>
    <row r="3" spans="1:5" ht="26.25" customHeight="1">
      <c r="A3" s="24" t="s">
        <v>22</v>
      </c>
      <c r="B3" s="25" t="s">
        <v>23</v>
      </c>
      <c r="C3" s="25" t="s">
        <v>24</v>
      </c>
      <c r="D3" s="26" t="s">
        <v>25</v>
      </c>
      <c r="E3" s="27" t="s">
        <v>26</v>
      </c>
    </row>
    <row r="4" spans="1:5" ht="27.75" customHeight="1">
      <c r="A4" s="28"/>
      <c r="B4" s="29"/>
      <c r="C4" s="29"/>
      <c r="D4" s="30"/>
      <c r="E4" s="31"/>
    </row>
    <row r="5" spans="1:5" ht="23.25" customHeight="1">
      <c r="A5" s="32" t="s">
        <v>27</v>
      </c>
      <c r="B5" s="33">
        <f>SUM(B6:B9)</f>
        <v>14300</v>
      </c>
      <c r="C5" s="33">
        <f>SUM(C6:C9)</f>
        <v>6092</v>
      </c>
      <c r="D5" s="33">
        <f>SUM(D6:D9)</f>
        <v>-8208</v>
      </c>
      <c r="E5" s="34">
        <f t="shared" ref="E5:E19" si="0">D5/B5</f>
        <v>-0.57398601398601401</v>
      </c>
    </row>
    <row r="6" spans="1:5" ht="23.25" customHeight="1">
      <c r="A6" s="35" t="s">
        <v>28</v>
      </c>
      <c r="B6" s="33">
        <v>7450</v>
      </c>
      <c r="C6" s="33">
        <v>500</v>
      </c>
      <c r="D6" s="33">
        <f t="shared" ref="D6:D18" si="1">C6-B6</f>
        <v>-6950</v>
      </c>
      <c r="E6" s="34">
        <f t="shared" si="0"/>
        <v>-0.93288590604026844</v>
      </c>
    </row>
    <row r="7" spans="1:5" ht="23.25" customHeight="1">
      <c r="A7" s="35" t="s">
        <v>29</v>
      </c>
      <c r="B7" s="33">
        <v>5450</v>
      </c>
      <c r="C7" s="33">
        <v>5092</v>
      </c>
      <c r="D7" s="33">
        <f t="shared" si="1"/>
        <v>-358</v>
      </c>
      <c r="E7" s="34">
        <f t="shared" si="0"/>
        <v>-6.5688073394495408E-2</v>
      </c>
    </row>
    <row r="8" spans="1:5" ht="23.25" customHeight="1">
      <c r="A8" s="35" t="s">
        <v>30</v>
      </c>
      <c r="B8" s="33">
        <v>40</v>
      </c>
      <c r="C8" s="33"/>
      <c r="D8" s="33">
        <f t="shared" si="1"/>
        <v>-40</v>
      </c>
      <c r="E8" s="34">
        <f t="shared" si="0"/>
        <v>-1</v>
      </c>
    </row>
    <row r="9" spans="1:5" ht="23.25" customHeight="1">
      <c r="A9" s="35" t="s">
        <v>31</v>
      </c>
      <c r="B9" s="33">
        <v>1360</v>
      </c>
      <c r="C9" s="33">
        <v>500</v>
      </c>
      <c r="D9" s="33">
        <f t="shared" si="1"/>
        <v>-860</v>
      </c>
      <c r="E9" s="34">
        <f t="shared" si="0"/>
        <v>-0.63235294117647056</v>
      </c>
    </row>
    <row r="10" spans="1:5" ht="23.25" customHeight="1">
      <c r="A10" s="36" t="s">
        <v>32</v>
      </c>
      <c r="B10" s="33"/>
      <c r="C10" s="33">
        <v>2456</v>
      </c>
      <c r="D10" s="33">
        <f t="shared" si="1"/>
        <v>2456</v>
      </c>
      <c r="E10" s="34" t="e">
        <f t="shared" si="0"/>
        <v>#DIV/0!</v>
      </c>
    </row>
    <row r="11" spans="1:5" ht="23.25" customHeight="1">
      <c r="A11" s="35" t="s">
        <v>33</v>
      </c>
      <c r="B11" s="33"/>
      <c r="C11" s="33">
        <v>835</v>
      </c>
      <c r="D11" s="33">
        <f t="shared" si="1"/>
        <v>835</v>
      </c>
      <c r="E11" s="34" t="e">
        <f t="shared" si="0"/>
        <v>#DIV/0!</v>
      </c>
    </row>
    <row r="12" spans="1:5" ht="23.25" customHeight="1">
      <c r="A12" s="37" t="s">
        <v>34</v>
      </c>
      <c r="B12" s="38">
        <v>257</v>
      </c>
      <c r="C12" s="38">
        <v>497</v>
      </c>
      <c r="D12" s="33">
        <f t="shared" si="1"/>
        <v>240</v>
      </c>
      <c r="E12" s="34">
        <f t="shared" si="0"/>
        <v>0.93385214007782102</v>
      </c>
    </row>
    <row r="13" spans="1:5" ht="23.25" customHeight="1">
      <c r="A13" s="37" t="s">
        <v>35</v>
      </c>
      <c r="B13" s="38">
        <v>7</v>
      </c>
      <c r="C13" s="38"/>
      <c r="D13" s="33">
        <f t="shared" si="1"/>
        <v>-7</v>
      </c>
      <c r="E13" s="34">
        <f t="shared" si="0"/>
        <v>-1</v>
      </c>
    </row>
    <row r="14" spans="1:5" ht="23.25" customHeight="1">
      <c r="A14" s="32" t="s">
        <v>36</v>
      </c>
      <c r="B14" s="33">
        <v>3</v>
      </c>
      <c r="C14" s="33">
        <v>3</v>
      </c>
      <c r="D14" s="33">
        <f t="shared" si="1"/>
        <v>0</v>
      </c>
      <c r="E14" s="34">
        <f t="shared" si="0"/>
        <v>0</v>
      </c>
    </row>
    <row r="15" spans="1:5" ht="23.25" customHeight="1">
      <c r="A15" s="32" t="s">
        <v>37</v>
      </c>
      <c r="B15" s="33">
        <v>10</v>
      </c>
      <c r="C15" s="33">
        <v>110</v>
      </c>
      <c r="D15" s="33">
        <f t="shared" si="1"/>
        <v>100</v>
      </c>
      <c r="E15" s="34">
        <f t="shared" si="0"/>
        <v>10</v>
      </c>
    </row>
    <row r="16" spans="1:5" ht="23.25" customHeight="1">
      <c r="A16" s="32" t="s">
        <v>38</v>
      </c>
      <c r="B16" s="39">
        <v>29</v>
      </c>
      <c r="C16" s="39">
        <v>50</v>
      </c>
      <c r="D16" s="33">
        <f t="shared" si="1"/>
        <v>21</v>
      </c>
      <c r="E16" s="34">
        <f t="shared" si="0"/>
        <v>0.72413793103448276</v>
      </c>
    </row>
    <row r="17" spans="1:5" ht="23.25" customHeight="1">
      <c r="A17" s="40" t="s">
        <v>39</v>
      </c>
      <c r="B17" s="39"/>
      <c r="C17" s="39">
        <v>809</v>
      </c>
      <c r="D17" s="33">
        <f t="shared" si="1"/>
        <v>809</v>
      </c>
      <c r="E17" s="34" t="e">
        <f t="shared" si="0"/>
        <v>#DIV/0!</v>
      </c>
    </row>
    <row r="18" spans="1:5" ht="23.25" customHeight="1">
      <c r="A18" s="40" t="s">
        <v>40</v>
      </c>
      <c r="B18" s="39"/>
      <c r="C18" s="39">
        <v>453</v>
      </c>
      <c r="D18" s="33">
        <f t="shared" si="1"/>
        <v>453</v>
      </c>
      <c r="E18" s="34" t="e">
        <f t="shared" si="0"/>
        <v>#DIV/0!</v>
      </c>
    </row>
    <row r="19" spans="1:5" ht="23.25" customHeight="1" thickBot="1">
      <c r="A19" s="41" t="s">
        <v>41</v>
      </c>
      <c r="B19" s="42">
        <f>SUM(B5,B10:B18)</f>
        <v>14606</v>
      </c>
      <c r="C19" s="42">
        <f>SUM(C5,C10:C18)</f>
        <v>11305</v>
      </c>
      <c r="D19" s="42">
        <f>SUM(D5,D10:D18)</f>
        <v>-3301</v>
      </c>
      <c r="E19" s="43">
        <f t="shared" si="0"/>
        <v>-0.22600301246063262</v>
      </c>
    </row>
  </sheetData>
  <mergeCells count="7">
    <mergeCell ref="A3:A4"/>
    <mergeCell ref="B3:B4"/>
    <mergeCell ref="C3:C4"/>
    <mergeCell ref="D3:D4"/>
    <mergeCell ref="E3:E4"/>
    <mergeCell ref="A1:E1"/>
    <mergeCell ref="A2:E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>
      <selection activeCell="B21" sqref="B21"/>
    </sheetView>
  </sheetViews>
  <sheetFormatPr defaultRowHeight="13.5"/>
  <cols>
    <col min="1" max="3" width="25.375" customWidth="1"/>
  </cols>
  <sheetData>
    <row r="1" spans="1:3" ht="24" customHeight="1">
      <c r="A1" s="59" t="s">
        <v>50</v>
      </c>
      <c r="B1" s="44"/>
      <c r="C1" s="44"/>
    </row>
    <row r="2" spans="1:3" ht="24" customHeight="1" thickBot="1">
      <c r="A2" s="45"/>
      <c r="B2" s="45"/>
      <c r="C2" s="46" t="s">
        <v>45</v>
      </c>
    </row>
    <row r="3" spans="1:3" ht="24" customHeight="1">
      <c r="A3" s="47" t="s">
        <v>46</v>
      </c>
      <c r="B3" s="48" t="s">
        <v>48</v>
      </c>
      <c r="C3" s="49" t="s">
        <v>49</v>
      </c>
    </row>
    <row r="4" spans="1:3" ht="24" customHeight="1">
      <c r="A4" s="50"/>
      <c r="B4" s="51"/>
      <c r="C4" s="52"/>
    </row>
    <row r="5" spans="1:3" ht="24" customHeight="1">
      <c r="A5" s="53" t="s">
        <v>47</v>
      </c>
      <c r="B5" s="54">
        <v>1.53</v>
      </c>
      <c r="C5" s="54">
        <v>2.0499999999999998</v>
      </c>
    </row>
    <row r="6" spans="1:3" ht="24" customHeight="1">
      <c r="A6" s="55"/>
      <c r="B6" s="54"/>
      <c r="C6" s="56"/>
    </row>
    <row r="7" spans="1:3" ht="24" customHeight="1">
      <c r="A7" s="57"/>
      <c r="B7" s="54"/>
      <c r="C7" s="56"/>
    </row>
    <row r="8" spans="1:3" ht="24" customHeight="1">
      <c r="A8" s="57"/>
      <c r="B8" s="54"/>
      <c r="C8" s="56"/>
    </row>
    <row r="9" spans="1:3" ht="24" customHeight="1">
      <c r="A9" s="57"/>
      <c r="B9" s="54"/>
      <c r="C9" s="56"/>
    </row>
    <row r="10" spans="1:3" ht="24" customHeight="1">
      <c r="A10" s="57"/>
      <c r="B10" s="54"/>
      <c r="C10" s="56"/>
    </row>
    <row r="11" spans="1:3" ht="24" customHeight="1">
      <c r="A11" s="58"/>
      <c r="B11" s="58"/>
      <c r="C11" s="58"/>
    </row>
  </sheetData>
  <mergeCells count="5">
    <mergeCell ref="A1:C1"/>
    <mergeCell ref="A2:B2"/>
    <mergeCell ref="A3:A4"/>
    <mergeCell ref="B3:B4"/>
    <mergeCell ref="C3:C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政府性基金收入表</vt:lpstr>
      <vt:lpstr>政府性基金支出表</vt:lpstr>
      <vt:lpstr>政府专项债务余额及限额情况表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2018-04-28T03:41:18Z</dcterms:modified>
</cp:coreProperties>
</file>